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macbookjoe/Desktop/comp plan docs/maps 2018 dean &amp; GDLI /GDLI LCA Documentation/"/>
    </mc:Choice>
  </mc:AlternateContent>
  <xr:revisionPtr revIDLastSave="0" documentId="13_ncr:1_{9C419F9B-003C-0A43-96DE-7B2145509C37}" xr6:coauthVersionLast="36" xr6:coauthVersionMax="36" xr10:uidLastSave="{00000000-0000-0000-0000-000000000000}"/>
  <bookViews>
    <workbookView xWindow="8980" yWindow="3320" windowWidth="26860" windowHeight="13720" xr2:uid="{3E177DA0-1EEB-B64D-BE87-BA78904B209C}"/>
  </bookViews>
  <sheets>
    <sheet name="Summary of SJC buildout data" sheetId="1" r:id="rId1"/>
    <sheet name="SJC parcels category pie chrt" sheetId="2" r:id="rId2"/>
    <sheet name="SJC Acres category pie chart"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5" i="1" l="1"/>
  <c r="E40" i="1"/>
  <c r="C66" i="1" l="1"/>
  <c r="C42" i="1"/>
  <c r="B116" i="1" l="1"/>
  <c r="B115" i="1"/>
  <c r="B112" i="1"/>
  <c r="B113" i="1"/>
  <c r="B114" i="1"/>
  <c r="F82" i="1"/>
  <c r="F83" i="1"/>
  <c r="F84" i="1"/>
  <c r="F85" i="1"/>
  <c r="F86" i="1"/>
  <c r="E85" i="1"/>
  <c r="E86" i="1"/>
  <c r="E82" i="1"/>
  <c r="E84" i="1"/>
  <c r="D82" i="1"/>
  <c r="D83" i="1"/>
  <c r="D84" i="1"/>
  <c r="D85" i="1"/>
  <c r="D86" i="1"/>
  <c r="D81" i="1"/>
  <c r="E81" i="1" s="1"/>
  <c r="B81" i="1"/>
  <c r="F81" i="1" l="1"/>
  <c r="B66" i="1"/>
  <c r="C64" i="1" s="1"/>
  <c r="B42" i="1"/>
  <c r="C35" i="1" s="1"/>
  <c r="B111" i="1" l="1"/>
  <c r="G85" i="1"/>
  <c r="F88" i="1"/>
  <c r="C40" i="1"/>
  <c r="C39" i="1"/>
  <c r="C38" i="1"/>
  <c r="C63" i="1"/>
  <c r="C37" i="1"/>
  <c r="C36" i="1"/>
  <c r="C59" i="1"/>
  <c r="C62" i="1"/>
  <c r="C61" i="1"/>
  <c r="C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symons</author>
  </authors>
  <commentList>
    <comment ref="C81" authorId="0" shapeId="0" xr:uid="{7F3D97E6-7582-BE47-8B14-0DBDEFCD2B30}">
      <text>
        <r>
          <rPr>
            <b/>
            <sz val="10"/>
            <color rgb="FF000000"/>
            <rFont val="Tahoma"/>
            <family val="2"/>
          </rPr>
          <t>joe symons:</t>
        </r>
        <r>
          <rPr>
            <sz val="10"/>
            <color rgb="FF000000"/>
            <rFont val="Tahoma"/>
            <family val="2"/>
          </rPr>
          <t xml:space="preserve">
</t>
        </r>
        <r>
          <rPr>
            <sz val="10"/>
            <color rgb="FF000000"/>
            <rFont val="Tahoma"/>
            <family val="2"/>
          </rPr>
          <t>to avoid confusion, this number is set to zero. It is unclear how many of these parcels might be subdividable if their land use category or exempt status (e.g., DFL status) were changed. Data is full of confusion here.</t>
        </r>
      </text>
    </comment>
    <comment ref="G85" authorId="0" shapeId="0" xr:uid="{A826C058-0474-594F-BA5F-4B6785B518C4}">
      <text>
        <r>
          <rPr>
            <b/>
            <sz val="10"/>
            <color rgb="FF000000"/>
            <rFont val="Tahoma"/>
            <family val="2"/>
          </rPr>
          <t>joe symons:</t>
        </r>
        <r>
          <rPr>
            <sz val="10"/>
            <color rgb="FF000000"/>
            <rFont val="Tahoma"/>
            <family val="2"/>
          </rPr>
          <t xml:space="preserve">
</t>
        </r>
        <r>
          <rPr>
            <sz val="10"/>
            <color rgb="FF000000"/>
            <rFont val="Tahoma"/>
            <family val="2"/>
          </rPr>
          <t>buildout population estimate not including FH</t>
        </r>
      </text>
    </comment>
    <comment ref="H85" authorId="0" shapeId="0" xr:uid="{BA0705D0-9520-FF49-8177-F14887D24D6A}">
      <text>
        <r>
          <rPr>
            <b/>
            <sz val="10"/>
            <color rgb="FF000000"/>
            <rFont val="Tahoma"/>
            <family val="2"/>
          </rPr>
          <t>joe symons:</t>
        </r>
        <r>
          <rPr>
            <sz val="10"/>
            <color rgb="FF000000"/>
            <rFont val="Tahoma"/>
            <family val="2"/>
          </rPr>
          <t xml:space="preserve">
</t>
        </r>
        <r>
          <rPr>
            <sz val="10"/>
            <color rgb="FF000000"/>
            <rFont val="Tahoma"/>
            <family val="2"/>
          </rPr>
          <t>Total parcels for categories 1-4</t>
        </r>
      </text>
    </comment>
  </commentList>
</comments>
</file>

<file path=xl/sharedStrings.xml><?xml version="1.0" encoding="utf-8"?>
<sst xmlns="http://schemas.openxmlformats.org/spreadsheetml/2006/main" count="83" uniqueCount="68">
  <si>
    <t>fully developed</t>
  </si>
  <si>
    <t>Partially used</t>
  </si>
  <si>
    <t>Vacant</t>
  </si>
  <si>
    <t>Vacant &amp; subdividable</t>
  </si>
  <si>
    <t>Re-developable</t>
  </si>
  <si>
    <t>Friday Harbor</t>
  </si>
  <si>
    <t>acres</t>
  </si>
  <si>
    <t>category</t>
  </si>
  <si>
    <t>count</t>
  </si>
  <si>
    <t>data source made into filemaker file: LCA_DRAFT_GDLI.fmp12  located in comp plan/maps 2018 dean</t>
  </si>
  <si>
    <t>Table 2. Land Capacity Analysis Gross Developable Land Inventory Categories.</t>
  </si>
  <si>
    <t>Category</t>
  </si>
  <si>
    <t>Description</t>
  </si>
  <si>
    <r>
      <t>Fully-developed.  </t>
    </r>
    <r>
      <rPr>
        <sz val="11"/>
        <color rgb="FF000000"/>
        <rFont val="Calibri"/>
        <family val="2"/>
        <scheme val="minor"/>
      </rPr>
      <t>Property that is assumed to have no further development capacity.</t>
    </r>
  </si>
  <si>
    <r>
      <t>Partially Used.</t>
    </r>
    <r>
      <rPr>
        <sz val="11"/>
        <color rgb="FF000000"/>
        <rFont val="Calibri"/>
        <family val="2"/>
        <scheme val="minor"/>
      </rPr>
      <t>  Residential property occupied by a use allowed by its land use designation which contains enough land to be further subdivided or developed.</t>
    </r>
  </si>
  <si>
    <r>
      <t>Vacant. </t>
    </r>
    <r>
      <rPr>
        <sz val="11"/>
        <color rgb="FF000000"/>
        <rFont val="Calibri"/>
        <family val="2"/>
        <scheme val="minor"/>
      </rPr>
      <t>Property with minimal or no building improvements.</t>
    </r>
  </si>
  <si>
    <r>
      <t>Vacant and Subdividable.  </t>
    </r>
    <r>
      <rPr>
        <sz val="11"/>
        <color rgb="FF000000"/>
        <rFont val="Calibri"/>
        <family val="2"/>
        <scheme val="minor"/>
      </rPr>
      <t>Vacant property that can also be further divided into smaller lots.</t>
    </r>
  </si>
  <si>
    <r>
      <t>Re-developable. </t>
    </r>
    <r>
      <rPr>
        <sz val="11"/>
        <color rgb="FF000000"/>
        <rFont val="Calibri"/>
        <family val="2"/>
        <scheme val="minor"/>
      </rPr>
      <t>A parcel that has a land use designation that allows uses that would be more intensive than an existing use (i.e. a parcel with a single-family home in a commercial land use designation).</t>
    </r>
  </si>
  <si>
    <r>
      <t>N/A. </t>
    </r>
    <r>
      <rPr>
        <sz val="11"/>
        <color rgb="FF000000"/>
        <rFont val="Calibri"/>
        <family val="2"/>
        <scheme val="minor"/>
      </rPr>
      <t>Parcels in this category are located in the County but the County does not have jurisdiction over (i.e. Town of Friday Harbor)</t>
    </r>
  </si>
  <si>
    <t>source: GDLI LCA Legend.docx in same location as above</t>
  </si>
  <si>
    <t>fully developed (0)</t>
  </si>
  <si>
    <t>Partially used (1)</t>
  </si>
  <si>
    <t>Vacant (2)</t>
  </si>
  <si>
    <t>Vacant &amp; subdividable (3)</t>
  </si>
  <si>
    <t>Re-developable (4)</t>
  </si>
  <si>
    <t>Friday Harbor (5)</t>
  </si>
  <si>
    <t>total</t>
  </si>
  <si>
    <t>Parcels</t>
  </si>
  <si>
    <t>%</t>
  </si>
  <si>
    <t>percent</t>
  </si>
  <si>
    <t>structures</t>
  </si>
  <si>
    <t>build out(*)</t>
  </si>
  <si>
    <t>(*) data based on dd sjc parcels database linked to gdli database for category</t>
  </si>
  <si>
    <t>Note: there is minor discrepancy as the dd sjc parcels database has 17201 parcels and the gdli database has 17240</t>
  </si>
  <si>
    <t>new</t>
  </si>
  <si>
    <t>% increase</t>
  </si>
  <si>
    <t>ttl population (**)</t>
  </si>
  <si>
    <t>(**) at 2.04 persons/structure</t>
  </si>
  <si>
    <t>Note: this data includes all commercial and industrial lands; actual build out would be less, tho many commercial/industrial land uses permit SFR's</t>
  </si>
  <si>
    <t xml:space="preserve">Note: many parcels are EX and may not have development potential. </t>
  </si>
  <si>
    <t>fully developed (***)</t>
  </si>
  <si>
    <t>(***) # in new column may need to be discounted or eliminated due to EX parcels and data irregularities. Hand work</t>
  </si>
  <si>
    <t>Gross Developable Land Inventory (GDLI), San Juan County, WA.  Summer 2019</t>
  </si>
  <si>
    <t>SJC references: https://www.sanjuanco.com/DocumentCenter/View/18630/2019-06-14_LCA_DCD_GDLI_pres_AZ_PC-CC_June_2019?bidId=</t>
  </si>
  <si>
    <t>also: https://www.sanjuanco.com/DocumentCenter/View/18555/2019-06-04_DCD_GDLI_LCA_Method_w-ATT_Zack_PCCC_June_2019?bidId=</t>
  </si>
  <si>
    <t>The data and charts shown here were extracted and created by Joe Symons using SJC's GDLI information (see below) in summer, 2019</t>
  </si>
  <si>
    <t>The data represents a first approximation of the buildout potential in San Juan County based on the existing density map and current regulations</t>
  </si>
  <si>
    <t>The number of parcels and the number of acres shown in the first 2 charts is relatively fixed; acres cannot increase, and parcel increases can only occur</t>
  </si>
  <si>
    <t>through subdivision</t>
  </si>
  <si>
    <t>Only about 3% of the parcels can be increased by subdivision</t>
  </si>
  <si>
    <t>About 12% of the total county acreage is available for further parcelization/subdivision</t>
  </si>
  <si>
    <t xml:space="preserve">Not counting category 5 (Friday harbor) (i.e., all other areas of the county) , the GDLI buildout population is about 43,000 </t>
  </si>
  <si>
    <t>That is, these parcels may be developed to a maximum of 100 units per acre</t>
  </si>
  <si>
    <t xml:space="preserve">The balance of FH parcels have densities from 1du/5 acres (a handful) to parcels dominated by densities 0.25, 0.125, and 0.05 acres/du. </t>
  </si>
  <si>
    <t>Summary</t>
  </si>
  <si>
    <t>Data Sources:</t>
  </si>
  <si>
    <t>Data and Charts from SJC's GDLI database</t>
  </si>
  <si>
    <t>Consequently, the buildout population potential in Friday Harbor alone is calculated as over 90,000.</t>
  </si>
  <si>
    <t>(data source SJC: LCA_DRAFT_GDLI.xlsx located in comp plan/maps 2018 dean)</t>
  </si>
  <si>
    <t>categories description at bottom of spreadsheet</t>
  </si>
  <si>
    <t xml:space="preserve">Of Friday Harbor's 1938 parcels, constituting about 700 acres out of SJC's ~113,000 acres, 1174 have an assigned density of 0.01 acres/du </t>
  </si>
  <si>
    <t>total population</t>
  </si>
  <si>
    <t>Data irregularities make precise calculations impossible.</t>
  </si>
  <si>
    <t>1624 records with category zero (0) among the 17201 in the database have been assigned (by SJC) a density of zero (0); this makes no sense</t>
  </si>
  <si>
    <t>computationally or policy wise</t>
  </si>
  <si>
    <t>in the GDLI database, 337 records out of 9792 assigned to category 0 have no numeric density designation: parcels have what appears to be a land use code in the density field</t>
  </si>
  <si>
    <t xml:space="preserve">LCA_DRAFT_GDLI.xlsx data obtained from SJC via public records request (PRR)  6/13/2019. </t>
  </si>
  <si>
    <t>Public access to PRR GDLI data is at: http://doebay.net/sunshine/LCA_DRAFT_GDLI.xlsx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</si>
</sst>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sz val="10"/>
      <color rgb="FF000000"/>
      <name val="Tahoma"/>
      <family val="2"/>
    </font>
    <font>
      <b/>
      <sz val="10"/>
      <color rgb="FF000000"/>
      <name val="Tahoma"/>
      <family val="2"/>
    </font>
  </fonts>
  <fills count="3">
    <fill>
      <patternFill patternType="none"/>
    </fill>
    <fill>
      <patternFill patternType="gray125"/>
    </fill>
    <fill>
      <patternFill patternType="solid">
        <fgColor rgb="FFD9D9D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1">
    <xf numFmtId="0" fontId="0" fillId="0" borderId="0" xfId="0"/>
    <xf numFmtId="0" fontId="1" fillId="0" borderId="0" xfId="0" applyFont="1" applyAlignment="1">
      <alignment horizontal="justify"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justify" vertical="center" wrapText="1"/>
    </xf>
    <xf numFmtId="0" fontId="3" fillId="0" borderId="0" xfId="0" applyFont="1"/>
    <xf numFmtId="164" fontId="0" fillId="0" borderId="0" xfId="0" applyNumberFormat="1"/>
    <xf numFmtId="9" fontId="0" fillId="0" borderId="0" xfId="0" applyNumberFormat="1"/>
    <xf numFmtId="1" fontId="0" fillId="0" borderId="0" xfId="0" applyNumberFormat="1"/>
    <xf numFmtId="1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Parcels</a:t>
            </a:r>
            <a:r>
              <a:rPr lang="en-US" baseline="0"/>
              <a:t> by SJC Category (category number)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69-D340-885E-2BA9D5573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69-D340-885E-2BA9D55731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69-D340-885E-2BA9D55731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69-D340-885E-2BA9D55731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69-D340-885E-2BA9D55731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A69-D340-885E-2BA9D55731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of SJC buildout data'!$A$35:$A$40</c:f>
              <c:strCache>
                <c:ptCount val="6"/>
                <c:pt idx="0">
                  <c:v>fully developed (0)</c:v>
                </c:pt>
                <c:pt idx="1">
                  <c:v>Partially used (1)</c:v>
                </c:pt>
                <c:pt idx="2">
                  <c:v>Vacant (2)</c:v>
                </c:pt>
                <c:pt idx="3">
                  <c:v>Vacant &amp; subdividable (3)</c:v>
                </c:pt>
                <c:pt idx="4">
                  <c:v>Re-developable (4)</c:v>
                </c:pt>
                <c:pt idx="5">
                  <c:v>Friday Harbor (5)</c:v>
                </c:pt>
              </c:strCache>
            </c:strRef>
          </c:cat>
          <c:val>
            <c:numRef>
              <c:f>'Summary of SJC buildout data'!$B$35:$B$40</c:f>
              <c:numCache>
                <c:formatCode>General</c:formatCode>
                <c:ptCount val="6"/>
                <c:pt idx="0">
                  <c:v>9792</c:v>
                </c:pt>
                <c:pt idx="1">
                  <c:v>609</c:v>
                </c:pt>
                <c:pt idx="2">
                  <c:v>4876</c:v>
                </c:pt>
                <c:pt idx="3">
                  <c:v>533</c:v>
                </c:pt>
                <c:pt idx="4">
                  <c:v>239</c:v>
                </c:pt>
                <c:pt idx="5">
                  <c:v>1191</c:v>
                </c:pt>
              </c:numCache>
            </c:numRef>
          </c:val>
          <c:extLst>
            <c:ext xmlns:c16="http://schemas.microsoft.com/office/drawing/2014/chart" uri="{C3380CC4-5D6E-409C-BE32-E72D297353CC}">
              <c16:uniqueId val="{00000000-C8F3-CF43-9D18-6D6F1971905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2614610673665794"/>
          <c:y val="0.13162875473899097"/>
          <c:w val="0.3571872265966754"/>
          <c:h val="0.8389880431612715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SJC GDLI Acres per category</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BEC-F943-B383-D256E1201EA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BEC-F943-B383-D256E1201EA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BEC-F943-B383-D256E1201EA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BEC-F943-B383-D256E1201EA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BEC-F943-B383-D256E1201EA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0BEC-F943-B383-D256E1201EA6}"/>
              </c:ext>
            </c:extLst>
          </c:dPt>
          <c:dLbls>
            <c:dLbl>
              <c:idx val="5"/>
              <c:layout>
                <c:manualLayout>
                  <c:x val="0.11031157690654522"/>
                  <c:y val="6.7328083989501311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BEC-F943-B383-D256E1201E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of SJC buildout data'!$A$59:$A$64</c:f>
              <c:strCache>
                <c:ptCount val="6"/>
                <c:pt idx="0">
                  <c:v>fully developed</c:v>
                </c:pt>
                <c:pt idx="1">
                  <c:v>Partially used</c:v>
                </c:pt>
                <c:pt idx="2">
                  <c:v>Vacant</c:v>
                </c:pt>
                <c:pt idx="3">
                  <c:v>Vacant &amp; subdividable</c:v>
                </c:pt>
                <c:pt idx="4">
                  <c:v>Re-developable</c:v>
                </c:pt>
                <c:pt idx="5">
                  <c:v>Friday Harbor</c:v>
                </c:pt>
              </c:strCache>
            </c:strRef>
          </c:cat>
          <c:val>
            <c:numRef>
              <c:f>'Summary of SJC buildout data'!$B$59:$B$64</c:f>
              <c:numCache>
                <c:formatCode>General</c:formatCode>
                <c:ptCount val="6"/>
                <c:pt idx="0">
                  <c:v>60045</c:v>
                </c:pt>
                <c:pt idx="1">
                  <c:v>17649</c:v>
                </c:pt>
                <c:pt idx="2">
                  <c:v>19888</c:v>
                </c:pt>
                <c:pt idx="3">
                  <c:v>14018</c:v>
                </c:pt>
                <c:pt idx="4">
                  <c:v>605</c:v>
                </c:pt>
                <c:pt idx="5">
                  <c:v>727</c:v>
                </c:pt>
              </c:numCache>
            </c:numRef>
          </c:val>
          <c:extLst>
            <c:ext xmlns:c16="http://schemas.microsoft.com/office/drawing/2014/chart" uri="{C3380CC4-5D6E-409C-BE32-E72D297353CC}">
              <c16:uniqueId val="{00000000-3A03-8B4C-B938-9EADB7C3B589}"/>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GDLI SJC population % at buildout</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914-F545-8C3A-6229CAA8315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914-F545-8C3A-6229CAA83157}"/>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914-F545-8C3A-6229CAA83157}"/>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D914-F545-8C3A-6229CAA83157}"/>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D914-F545-8C3A-6229CAA83157}"/>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D914-F545-8C3A-6229CAA8315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of SJC buildout data'!$A$81:$A$86</c:f>
              <c:strCache>
                <c:ptCount val="6"/>
                <c:pt idx="0">
                  <c:v>fully developed (***)</c:v>
                </c:pt>
                <c:pt idx="1">
                  <c:v>Partially used</c:v>
                </c:pt>
                <c:pt idx="2">
                  <c:v>Vacant</c:v>
                </c:pt>
                <c:pt idx="3">
                  <c:v>Vacant &amp; subdividable</c:v>
                </c:pt>
                <c:pt idx="4">
                  <c:v>Re-developable</c:v>
                </c:pt>
                <c:pt idx="5">
                  <c:v>Friday Harbor</c:v>
                </c:pt>
              </c:strCache>
            </c:strRef>
          </c:cat>
          <c:val>
            <c:numRef>
              <c:f>'Summary of SJC buildout data'!$F$81:$F$86</c:f>
              <c:numCache>
                <c:formatCode>0</c:formatCode>
                <c:ptCount val="6"/>
                <c:pt idx="0">
                  <c:v>19975.68</c:v>
                </c:pt>
                <c:pt idx="1">
                  <c:v>4251.3599999999997</c:v>
                </c:pt>
                <c:pt idx="2">
                  <c:v>10175.52</c:v>
                </c:pt>
                <c:pt idx="3">
                  <c:v>4065.7200000000003</c:v>
                </c:pt>
                <c:pt idx="4">
                  <c:v>926.16</c:v>
                </c:pt>
                <c:pt idx="5">
                  <c:v>90757.56</c:v>
                </c:pt>
              </c:numCache>
            </c:numRef>
          </c:val>
          <c:extLst>
            <c:ext xmlns:c16="http://schemas.microsoft.com/office/drawing/2014/chart" uri="{C3380CC4-5D6E-409C-BE32-E72D297353CC}">
              <c16:uniqueId val="{00000000-DA9D-7143-BCBD-471426A6E02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SJC GDLI buildout</a:t>
            </a:r>
            <a:r>
              <a:rPr lang="en-US" baseline="0"/>
              <a:t> population by category</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85B-954B-91D4-724F55A709F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85B-954B-91D4-724F55A709F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85B-954B-91D4-724F55A709F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85B-954B-91D4-724F55A709FC}"/>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85B-954B-91D4-724F55A709FC}"/>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85B-954B-91D4-724F55A709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of SJC buildout data'!$A$111:$A$116</c:f>
              <c:strCache>
                <c:ptCount val="6"/>
                <c:pt idx="0">
                  <c:v>fully developed (***)</c:v>
                </c:pt>
                <c:pt idx="1">
                  <c:v>Partially used</c:v>
                </c:pt>
                <c:pt idx="2">
                  <c:v>Vacant</c:v>
                </c:pt>
                <c:pt idx="3">
                  <c:v>Vacant &amp; subdividable</c:v>
                </c:pt>
                <c:pt idx="4">
                  <c:v>Re-developable</c:v>
                </c:pt>
                <c:pt idx="5">
                  <c:v>Friday Harbor</c:v>
                </c:pt>
              </c:strCache>
            </c:strRef>
          </c:cat>
          <c:val>
            <c:numRef>
              <c:f>'Summary of SJC buildout data'!$B$111:$B$116</c:f>
              <c:numCache>
                <c:formatCode>0</c:formatCode>
                <c:ptCount val="6"/>
                <c:pt idx="0">
                  <c:v>19975.68</c:v>
                </c:pt>
                <c:pt idx="1">
                  <c:v>4251.3599999999997</c:v>
                </c:pt>
                <c:pt idx="2">
                  <c:v>10175.52</c:v>
                </c:pt>
                <c:pt idx="3">
                  <c:v>4065.7200000000003</c:v>
                </c:pt>
                <c:pt idx="4">
                  <c:v>926.16</c:v>
                </c:pt>
                <c:pt idx="5">
                  <c:v>90757.56</c:v>
                </c:pt>
              </c:numCache>
            </c:numRef>
          </c:val>
          <c:extLst>
            <c:ext xmlns:c16="http://schemas.microsoft.com/office/drawing/2014/chart" uri="{C3380CC4-5D6E-409C-BE32-E72D297353CC}">
              <c16:uniqueId val="{00000000-2745-D24F-885F-07D6F06CAABB}"/>
            </c:ext>
          </c:extLst>
        </c:ser>
        <c:dLbls>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Parcels</a:t>
            </a:r>
            <a:r>
              <a:rPr lang="en-US" baseline="0"/>
              <a:t> by SJC Category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DC-E240-A548-E9C36CF6F1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DC-E240-A548-E9C36CF6F1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DC-E240-A548-E9C36CF6F10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DC-E240-A548-E9C36CF6F10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DC-E240-A548-E9C36CF6F10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3DC-E240-A548-E9C36CF6F10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of SJC buildout data'!$A$35:$A$40</c:f>
              <c:strCache>
                <c:ptCount val="6"/>
                <c:pt idx="0">
                  <c:v>fully developed (0)</c:v>
                </c:pt>
                <c:pt idx="1">
                  <c:v>Partially used (1)</c:v>
                </c:pt>
                <c:pt idx="2">
                  <c:v>Vacant (2)</c:v>
                </c:pt>
                <c:pt idx="3">
                  <c:v>Vacant &amp; subdividable (3)</c:v>
                </c:pt>
                <c:pt idx="4">
                  <c:v>Re-developable (4)</c:v>
                </c:pt>
                <c:pt idx="5">
                  <c:v>Friday Harbor (5)</c:v>
                </c:pt>
              </c:strCache>
            </c:strRef>
          </c:cat>
          <c:val>
            <c:numRef>
              <c:f>'Summary of SJC buildout data'!$B$35:$B$40</c:f>
              <c:numCache>
                <c:formatCode>General</c:formatCode>
                <c:ptCount val="6"/>
                <c:pt idx="0">
                  <c:v>9792</c:v>
                </c:pt>
                <c:pt idx="1">
                  <c:v>609</c:v>
                </c:pt>
                <c:pt idx="2">
                  <c:v>4876</c:v>
                </c:pt>
                <c:pt idx="3">
                  <c:v>533</c:v>
                </c:pt>
                <c:pt idx="4">
                  <c:v>239</c:v>
                </c:pt>
                <c:pt idx="5">
                  <c:v>1191</c:v>
                </c:pt>
              </c:numCache>
            </c:numRef>
          </c:val>
          <c:extLst>
            <c:ext xmlns:c16="http://schemas.microsoft.com/office/drawing/2014/chart" uri="{C3380CC4-5D6E-409C-BE32-E72D297353CC}">
              <c16:uniqueId val="{0000000C-73DC-E240-A548-E9C36CF6F10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2614610673665794"/>
          <c:y val="0.13162875473899097"/>
          <c:w val="0.3571872265966754"/>
          <c:h val="0.8389880431612715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SJC Acres 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FF7-6A46-9ECC-D81079ED35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FF7-6A46-9ECC-D81079ED35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FF7-6A46-9ECC-D81079ED35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FF7-6A46-9ECC-D81079ED35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FF7-6A46-9ECC-D81079ED353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FF7-6A46-9ECC-D81079ED353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of SJC buildout data'!$A$59:$A$64</c:f>
              <c:strCache>
                <c:ptCount val="6"/>
                <c:pt idx="0">
                  <c:v>fully developed</c:v>
                </c:pt>
                <c:pt idx="1">
                  <c:v>Partially used</c:v>
                </c:pt>
                <c:pt idx="2">
                  <c:v>Vacant</c:v>
                </c:pt>
                <c:pt idx="3">
                  <c:v>Vacant &amp; subdividable</c:v>
                </c:pt>
                <c:pt idx="4">
                  <c:v>Re-developable</c:v>
                </c:pt>
                <c:pt idx="5">
                  <c:v>Friday Harbor</c:v>
                </c:pt>
              </c:strCache>
            </c:strRef>
          </c:cat>
          <c:val>
            <c:numRef>
              <c:f>'Summary of SJC buildout data'!$B$59:$B$64</c:f>
              <c:numCache>
                <c:formatCode>General</c:formatCode>
                <c:ptCount val="6"/>
                <c:pt idx="0">
                  <c:v>60045</c:v>
                </c:pt>
                <c:pt idx="1">
                  <c:v>17649</c:v>
                </c:pt>
                <c:pt idx="2">
                  <c:v>19888</c:v>
                </c:pt>
                <c:pt idx="3">
                  <c:v>14018</c:v>
                </c:pt>
                <c:pt idx="4">
                  <c:v>605</c:v>
                </c:pt>
                <c:pt idx="5">
                  <c:v>727</c:v>
                </c:pt>
              </c:numCache>
            </c:numRef>
          </c:val>
          <c:extLst>
            <c:ext xmlns:c16="http://schemas.microsoft.com/office/drawing/2014/chart" uri="{C3380CC4-5D6E-409C-BE32-E72D297353CC}">
              <c16:uniqueId val="{0000000C-2FF7-6A46-9ECC-D81079ED353E}"/>
            </c:ext>
          </c:extLst>
        </c:ser>
        <c:dLbls>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368300</xdr:colOff>
      <xdr:row>33</xdr:row>
      <xdr:rowOff>50800</xdr:rowOff>
    </xdr:from>
    <xdr:to>
      <xdr:col>11</xdr:col>
      <xdr:colOff>711200</xdr:colOff>
      <xdr:row>50</xdr:row>
      <xdr:rowOff>88900</xdr:rowOff>
    </xdr:to>
    <xdr:graphicFrame macro="">
      <xdr:nvGraphicFramePr>
        <xdr:cNvPr id="2" name="Chart 1">
          <a:extLst>
            <a:ext uri="{FF2B5EF4-FFF2-40B4-BE49-F238E27FC236}">
              <a16:creationId xmlns:a16="http://schemas.microsoft.com/office/drawing/2014/main" id="{682E404C-529B-F246-B367-D3DF6595D8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819150</xdr:colOff>
      <xdr:row>51</xdr:row>
      <xdr:rowOff>165100</xdr:rowOff>
    </xdr:from>
    <xdr:to>
      <xdr:col>10</xdr:col>
      <xdr:colOff>508000</xdr:colOff>
      <xdr:row>72</xdr:row>
      <xdr:rowOff>38100</xdr:rowOff>
    </xdr:to>
    <xdr:graphicFrame macro="">
      <xdr:nvGraphicFramePr>
        <xdr:cNvPr id="4" name="Chart 3">
          <a:extLst>
            <a:ext uri="{FF2B5EF4-FFF2-40B4-BE49-F238E27FC236}">
              <a16:creationId xmlns:a16="http://schemas.microsoft.com/office/drawing/2014/main" id="{0996A795-13C9-454C-BC10-502A75EEEF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425450</xdr:colOff>
      <xdr:row>72</xdr:row>
      <xdr:rowOff>88900</xdr:rowOff>
    </xdr:from>
    <xdr:to>
      <xdr:col>14</xdr:col>
      <xdr:colOff>44450</xdr:colOff>
      <xdr:row>92</xdr:row>
      <xdr:rowOff>114300</xdr:rowOff>
    </xdr:to>
    <xdr:graphicFrame macro="">
      <xdr:nvGraphicFramePr>
        <xdr:cNvPr id="5" name="Chart 4">
          <a:extLst>
            <a:ext uri="{FF2B5EF4-FFF2-40B4-BE49-F238E27FC236}">
              <a16:creationId xmlns:a16="http://schemas.microsoft.com/office/drawing/2014/main" id="{A9CF3D84-512D-B244-994F-4DE815B4C5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539750</xdr:colOff>
      <xdr:row>112</xdr:row>
      <xdr:rowOff>50800</xdr:rowOff>
    </xdr:from>
    <xdr:to>
      <xdr:col>10</xdr:col>
      <xdr:colOff>158750</xdr:colOff>
      <xdr:row>124</xdr:row>
      <xdr:rowOff>495300</xdr:rowOff>
    </xdr:to>
    <xdr:graphicFrame macro="">
      <xdr:nvGraphicFramePr>
        <xdr:cNvPr id="9" name="Chart 8">
          <a:extLst>
            <a:ext uri="{FF2B5EF4-FFF2-40B4-BE49-F238E27FC236}">
              <a16:creationId xmlns:a16="http://schemas.microsoft.com/office/drawing/2014/main" id="{D16EB379-94CB-AF45-A764-CB66C75F39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177800</xdr:colOff>
      <xdr:row>31</xdr:row>
      <xdr:rowOff>50800</xdr:rowOff>
    </xdr:to>
    <xdr:graphicFrame macro="">
      <xdr:nvGraphicFramePr>
        <xdr:cNvPr id="2" name="Chart 1">
          <a:extLst>
            <a:ext uri="{FF2B5EF4-FFF2-40B4-BE49-F238E27FC236}">
              <a16:creationId xmlns:a16="http://schemas.microsoft.com/office/drawing/2014/main" id="{8941C7BD-1A86-B046-85E9-7CE5AE8E5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381000</xdr:colOff>
      <xdr:row>25</xdr:row>
      <xdr:rowOff>76200</xdr:rowOff>
    </xdr:to>
    <xdr:graphicFrame macro="">
      <xdr:nvGraphicFramePr>
        <xdr:cNvPr id="2" name="Chart 1">
          <a:extLst>
            <a:ext uri="{FF2B5EF4-FFF2-40B4-BE49-F238E27FC236}">
              <a16:creationId xmlns:a16="http://schemas.microsoft.com/office/drawing/2014/main" id="{3E8CBE66-5101-8747-A2D3-40BD6AD3C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669E-E2DA-674D-960B-1FCF4B4E3CA0}">
  <dimension ref="A2:H129"/>
  <sheetViews>
    <sheetView tabSelected="1" zoomScale="132" zoomScaleNormal="132" workbookViewId="0">
      <selection activeCell="B4" sqref="B4"/>
    </sheetView>
  </sheetViews>
  <sheetFormatPr baseColWidth="10" defaultRowHeight="16" x14ac:dyDescent="0.2"/>
  <cols>
    <col min="1" max="1" width="26.1640625" customWidth="1"/>
    <col min="2" max="2" width="23.1640625" customWidth="1"/>
  </cols>
  <sheetData>
    <row r="2" spans="1:1" x14ac:dyDescent="0.2">
      <c r="A2" s="6" t="s">
        <v>56</v>
      </c>
    </row>
    <row r="3" spans="1:1" x14ac:dyDescent="0.2">
      <c r="A3" t="s">
        <v>42</v>
      </c>
    </row>
    <row r="4" spans="1:1" x14ac:dyDescent="0.2">
      <c r="A4" t="s">
        <v>43</v>
      </c>
    </row>
    <row r="5" spans="1:1" x14ac:dyDescent="0.2">
      <c r="A5" t="s">
        <v>44</v>
      </c>
    </row>
    <row r="7" spans="1:1" x14ac:dyDescent="0.2">
      <c r="A7" t="s">
        <v>45</v>
      </c>
    </row>
    <row r="10" spans="1:1" x14ac:dyDescent="0.2">
      <c r="A10" s="6" t="s">
        <v>54</v>
      </c>
    </row>
    <row r="11" spans="1:1" x14ac:dyDescent="0.2">
      <c r="A11" t="s">
        <v>46</v>
      </c>
    </row>
    <row r="12" spans="1:1" x14ac:dyDescent="0.2">
      <c r="A12" t="s">
        <v>47</v>
      </c>
    </row>
    <row r="13" spans="1:1" x14ac:dyDescent="0.2">
      <c r="A13" t="s">
        <v>48</v>
      </c>
    </row>
    <row r="14" spans="1:1" x14ac:dyDescent="0.2">
      <c r="A14" t="s">
        <v>49</v>
      </c>
    </row>
    <row r="15" spans="1:1" x14ac:dyDescent="0.2">
      <c r="A15" t="s">
        <v>50</v>
      </c>
    </row>
    <row r="16" spans="1:1" x14ac:dyDescent="0.2">
      <c r="A16" t="s">
        <v>51</v>
      </c>
    </row>
    <row r="17" spans="1:1" x14ac:dyDescent="0.2">
      <c r="A17" t="s">
        <v>60</v>
      </c>
    </row>
    <row r="18" spans="1:1" x14ac:dyDescent="0.2">
      <c r="A18" t="s">
        <v>52</v>
      </c>
    </row>
    <row r="19" spans="1:1" x14ac:dyDescent="0.2">
      <c r="A19" t="s">
        <v>53</v>
      </c>
    </row>
    <row r="20" spans="1:1" x14ac:dyDescent="0.2">
      <c r="A20" t="s">
        <v>57</v>
      </c>
    </row>
    <row r="24" spans="1:1" x14ac:dyDescent="0.2">
      <c r="A24" s="6" t="s">
        <v>55</v>
      </c>
    </row>
    <row r="25" spans="1:1" x14ac:dyDescent="0.2">
      <c r="A25" t="s">
        <v>66</v>
      </c>
    </row>
    <row r="26" spans="1:1" x14ac:dyDescent="0.2">
      <c r="A26" t="s">
        <v>58</v>
      </c>
    </row>
    <row r="27" spans="1:1" x14ac:dyDescent="0.2">
      <c r="A27" t="s">
        <v>9</v>
      </c>
    </row>
    <row r="28" spans="1:1" x14ac:dyDescent="0.2">
      <c r="A28" t="s">
        <v>67</v>
      </c>
    </row>
    <row r="30" spans="1:1" x14ac:dyDescent="0.2">
      <c r="A30" t="s">
        <v>59</v>
      </c>
    </row>
    <row r="33" spans="1:5" x14ac:dyDescent="0.2">
      <c r="A33" s="6" t="s">
        <v>27</v>
      </c>
    </row>
    <row r="34" spans="1:5" x14ac:dyDescent="0.2">
      <c r="A34" t="s">
        <v>7</v>
      </c>
      <c r="B34" t="s">
        <v>8</v>
      </c>
      <c r="C34" t="s">
        <v>28</v>
      </c>
    </row>
    <row r="35" spans="1:5" x14ac:dyDescent="0.2">
      <c r="A35" t="s">
        <v>20</v>
      </c>
      <c r="B35">
        <v>9792</v>
      </c>
      <c r="C35" s="7">
        <f>B35/$B$42</f>
        <v>0.56798143851508121</v>
      </c>
    </row>
    <row r="36" spans="1:5" x14ac:dyDescent="0.2">
      <c r="A36" t="s">
        <v>21</v>
      </c>
      <c r="B36">
        <v>609</v>
      </c>
      <c r="C36" s="7">
        <f t="shared" ref="C36:C40" si="0">B36/$B$42</f>
        <v>3.5324825986078889E-2</v>
      </c>
    </row>
    <row r="37" spans="1:5" x14ac:dyDescent="0.2">
      <c r="A37" t="s">
        <v>22</v>
      </c>
      <c r="B37">
        <v>4876</v>
      </c>
      <c r="C37" s="7">
        <f t="shared" si="0"/>
        <v>0.28283062645011603</v>
      </c>
    </row>
    <row r="38" spans="1:5" x14ac:dyDescent="0.2">
      <c r="A38" t="s">
        <v>23</v>
      </c>
      <c r="B38">
        <v>533</v>
      </c>
      <c r="C38" s="7">
        <f t="shared" si="0"/>
        <v>3.0916473317865428E-2</v>
      </c>
    </row>
    <row r="39" spans="1:5" x14ac:dyDescent="0.2">
      <c r="A39" t="s">
        <v>24</v>
      </c>
      <c r="B39">
        <v>239</v>
      </c>
      <c r="C39" s="7">
        <f t="shared" si="0"/>
        <v>1.3863109048723898E-2</v>
      </c>
    </row>
    <row r="40" spans="1:5" x14ac:dyDescent="0.2">
      <c r="A40" t="s">
        <v>25</v>
      </c>
      <c r="B40">
        <v>1191</v>
      </c>
      <c r="C40" s="7">
        <f t="shared" si="0"/>
        <v>6.9083526682134577E-2</v>
      </c>
      <c r="E40">
        <f>SUM(B36:B40)</f>
        <v>7448</v>
      </c>
    </row>
    <row r="42" spans="1:5" x14ac:dyDescent="0.2">
      <c r="A42" t="s">
        <v>26</v>
      </c>
      <c r="B42">
        <f>SUM(B35:B40)</f>
        <v>17240</v>
      </c>
      <c r="C42" s="10">
        <f>SUM(C35:C40)</f>
        <v>1</v>
      </c>
    </row>
    <row r="57" spans="1:3" x14ac:dyDescent="0.2">
      <c r="A57" s="6" t="s">
        <v>6</v>
      </c>
    </row>
    <row r="58" spans="1:3" x14ac:dyDescent="0.2">
      <c r="B58" t="s">
        <v>6</v>
      </c>
      <c r="C58" t="s">
        <v>29</v>
      </c>
    </row>
    <row r="59" spans="1:3" x14ac:dyDescent="0.2">
      <c r="A59" t="s">
        <v>0</v>
      </c>
      <c r="B59">
        <v>60045</v>
      </c>
      <c r="C59" s="7">
        <f>B59/$B$66</f>
        <v>0.53169163744554249</v>
      </c>
    </row>
    <row r="60" spans="1:3" x14ac:dyDescent="0.2">
      <c r="A60" t="s">
        <v>1</v>
      </c>
      <c r="B60">
        <v>17649</v>
      </c>
      <c r="C60" s="7">
        <f t="shared" ref="C60:C64" si="1">B60/$B$66</f>
        <v>0.15627988524067579</v>
      </c>
    </row>
    <row r="61" spans="1:3" x14ac:dyDescent="0.2">
      <c r="A61" t="s">
        <v>2</v>
      </c>
      <c r="B61">
        <v>19888</v>
      </c>
      <c r="C61" s="7">
        <f t="shared" si="1"/>
        <v>0.17610597527715793</v>
      </c>
    </row>
    <row r="62" spans="1:3" x14ac:dyDescent="0.2">
      <c r="A62" t="s">
        <v>3</v>
      </c>
      <c r="B62">
        <v>14018</v>
      </c>
      <c r="C62" s="7">
        <f t="shared" si="1"/>
        <v>0.1241277937165728</v>
      </c>
    </row>
    <row r="63" spans="1:3" x14ac:dyDescent="0.2">
      <c r="A63" t="s">
        <v>4</v>
      </c>
      <c r="B63">
        <v>605</v>
      </c>
      <c r="C63" s="7">
        <f>B63/$B$66</f>
        <v>5.3572061063294728E-3</v>
      </c>
    </row>
    <row r="64" spans="1:3" x14ac:dyDescent="0.2">
      <c r="A64" t="s">
        <v>5</v>
      </c>
      <c r="B64">
        <v>727</v>
      </c>
      <c r="C64" s="7">
        <f t="shared" si="1"/>
        <v>6.4375022137215313E-3</v>
      </c>
    </row>
    <row r="66" spans="1:6" x14ac:dyDescent="0.2">
      <c r="A66" t="s">
        <v>26</v>
      </c>
      <c r="B66">
        <f>SUM(B59:B64)</f>
        <v>112932</v>
      </c>
      <c r="C66" s="10">
        <f>SUM(C59:C64)</f>
        <v>1.0000000000000002</v>
      </c>
    </row>
    <row r="79" spans="1:6" x14ac:dyDescent="0.2">
      <c r="A79" t="s">
        <v>31</v>
      </c>
      <c r="B79" t="s">
        <v>30</v>
      </c>
      <c r="C79" t="s">
        <v>34</v>
      </c>
      <c r="D79" t="s">
        <v>26</v>
      </c>
      <c r="E79" t="s">
        <v>35</v>
      </c>
      <c r="F79" t="s">
        <v>36</v>
      </c>
    </row>
    <row r="81" spans="1:8" x14ac:dyDescent="0.2">
      <c r="A81" t="s">
        <v>40</v>
      </c>
      <c r="B81">
        <f>B35</f>
        <v>9792</v>
      </c>
      <c r="C81">
        <v>0</v>
      </c>
      <c r="D81">
        <f>C81+B81</f>
        <v>9792</v>
      </c>
      <c r="E81" s="8">
        <f>D81/B81</f>
        <v>1</v>
      </c>
      <c r="F81" s="9">
        <f>D81*2.04</f>
        <v>19975.68</v>
      </c>
    </row>
    <row r="82" spans="1:8" x14ac:dyDescent="0.2">
      <c r="A82" t="s">
        <v>1</v>
      </c>
      <c r="B82">
        <v>609</v>
      </c>
      <c r="C82">
        <v>1475</v>
      </c>
      <c r="D82">
        <f t="shared" ref="D82:D86" si="2">C82+B82</f>
        <v>2084</v>
      </c>
      <c r="E82" s="8">
        <f t="shared" ref="E82:E86" si="3">D82/B82</f>
        <v>3.4220032840722494</v>
      </c>
      <c r="F82" s="9">
        <f t="shared" ref="F82:F86" si="4">D82*2.04</f>
        <v>4251.3599999999997</v>
      </c>
    </row>
    <row r="83" spans="1:8" x14ac:dyDescent="0.2">
      <c r="A83" t="s">
        <v>2</v>
      </c>
      <c r="B83">
        <v>0</v>
      </c>
      <c r="C83">
        <v>4988</v>
      </c>
      <c r="D83">
        <f t="shared" si="2"/>
        <v>4988</v>
      </c>
      <c r="E83" s="8">
        <v>0</v>
      </c>
      <c r="F83" s="9">
        <f t="shared" si="4"/>
        <v>10175.52</v>
      </c>
    </row>
    <row r="84" spans="1:8" x14ac:dyDescent="0.2">
      <c r="A84" t="s">
        <v>3</v>
      </c>
      <c r="B84">
        <v>529</v>
      </c>
      <c r="C84">
        <v>1464</v>
      </c>
      <c r="D84">
        <f t="shared" si="2"/>
        <v>1993</v>
      </c>
      <c r="E84" s="8">
        <f t="shared" si="3"/>
        <v>3.767485822306238</v>
      </c>
      <c r="F84" s="9">
        <f t="shared" si="4"/>
        <v>4065.7200000000003</v>
      </c>
    </row>
    <row r="85" spans="1:8" x14ac:dyDescent="0.2">
      <c r="A85" t="s">
        <v>4</v>
      </c>
      <c r="B85">
        <v>237</v>
      </c>
      <c r="C85">
        <v>217</v>
      </c>
      <c r="D85">
        <f t="shared" si="2"/>
        <v>454</v>
      </c>
      <c r="E85" s="8">
        <f t="shared" si="3"/>
        <v>1.9156118143459915</v>
      </c>
      <c r="F85" s="9">
        <f t="shared" si="4"/>
        <v>926.16</v>
      </c>
      <c r="G85" s="9">
        <f>SUM(F81:F85)</f>
        <v>39394.44</v>
      </c>
      <c r="H85">
        <f>SUM(C82:C85)</f>
        <v>8144</v>
      </c>
    </row>
    <row r="86" spans="1:8" x14ac:dyDescent="0.2">
      <c r="A86" t="s">
        <v>5</v>
      </c>
      <c r="B86">
        <v>1191</v>
      </c>
      <c r="C86">
        <v>43298</v>
      </c>
      <c r="D86">
        <f t="shared" si="2"/>
        <v>44489</v>
      </c>
      <c r="E86" s="8">
        <f t="shared" si="3"/>
        <v>37.354324097397146</v>
      </c>
      <c r="F86" s="9">
        <f t="shared" si="4"/>
        <v>90757.56</v>
      </c>
    </row>
    <row r="87" spans="1:8" x14ac:dyDescent="0.2">
      <c r="F87" s="9"/>
    </row>
    <row r="88" spans="1:8" x14ac:dyDescent="0.2">
      <c r="A88" t="s">
        <v>26</v>
      </c>
      <c r="F88" s="9">
        <f>SUM(F81:F86)</f>
        <v>130152</v>
      </c>
    </row>
    <row r="92" spans="1:8" x14ac:dyDescent="0.2">
      <c r="A92" t="s">
        <v>32</v>
      </c>
    </row>
    <row r="93" spans="1:8" x14ac:dyDescent="0.2">
      <c r="A93" t="s">
        <v>33</v>
      </c>
    </row>
    <row r="94" spans="1:8" x14ac:dyDescent="0.2">
      <c r="A94" t="s">
        <v>38</v>
      </c>
    </row>
    <row r="95" spans="1:8" x14ac:dyDescent="0.2">
      <c r="A95" t="s">
        <v>39</v>
      </c>
    </row>
    <row r="99" spans="1:2" x14ac:dyDescent="0.2">
      <c r="A99" t="s">
        <v>37</v>
      </c>
    </row>
    <row r="101" spans="1:2" x14ac:dyDescent="0.2">
      <c r="A101" t="s">
        <v>41</v>
      </c>
    </row>
    <row r="102" spans="1:2" x14ac:dyDescent="0.2">
      <c r="A102" t="s">
        <v>63</v>
      </c>
    </row>
    <row r="103" spans="1:2" x14ac:dyDescent="0.2">
      <c r="A103" t="s">
        <v>64</v>
      </c>
    </row>
    <row r="104" spans="1:2" x14ac:dyDescent="0.2">
      <c r="A104" t="s">
        <v>62</v>
      </c>
    </row>
    <row r="105" spans="1:2" x14ac:dyDescent="0.2">
      <c r="A105" t="s">
        <v>65</v>
      </c>
    </row>
    <row r="110" spans="1:2" x14ac:dyDescent="0.2">
      <c r="B110" t="s">
        <v>61</v>
      </c>
    </row>
    <row r="111" spans="1:2" x14ac:dyDescent="0.2">
      <c r="A111" t="s">
        <v>40</v>
      </c>
      <c r="B111" s="9">
        <f>F81</f>
        <v>19975.68</v>
      </c>
    </row>
    <row r="112" spans="1:2" x14ac:dyDescent="0.2">
      <c r="A112" t="s">
        <v>1</v>
      </c>
      <c r="B112" s="9">
        <f t="shared" ref="B112:B114" si="5">F82</f>
        <v>4251.3599999999997</v>
      </c>
    </row>
    <row r="113" spans="1:2" x14ac:dyDescent="0.2">
      <c r="A113" t="s">
        <v>2</v>
      </c>
      <c r="B113" s="9">
        <f t="shared" si="5"/>
        <v>10175.52</v>
      </c>
    </row>
    <row r="114" spans="1:2" x14ac:dyDescent="0.2">
      <c r="A114" t="s">
        <v>3</v>
      </c>
      <c r="B114" s="9">
        <f t="shared" si="5"/>
        <v>4065.7200000000003</v>
      </c>
    </row>
    <row r="115" spans="1:2" x14ac:dyDescent="0.2">
      <c r="A115" t="s">
        <v>4</v>
      </c>
      <c r="B115" s="9">
        <f>F85</f>
        <v>926.16</v>
      </c>
    </row>
    <row r="116" spans="1:2" x14ac:dyDescent="0.2">
      <c r="A116" t="s">
        <v>5</v>
      </c>
      <c r="B116" s="9">
        <f>F86</f>
        <v>90757.56</v>
      </c>
    </row>
    <row r="121" spans="1:2" x14ac:dyDescent="0.2">
      <c r="A121" t="s">
        <v>19</v>
      </c>
    </row>
    <row r="122" spans="1:2" ht="49" thickBot="1" x14ac:dyDescent="0.25">
      <c r="A122" s="1" t="s">
        <v>10</v>
      </c>
    </row>
    <row r="123" spans="1:2" ht="17" thickBot="1" x14ac:dyDescent="0.25">
      <c r="A123" s="2" t="s">
        <v>11</v>
      </c>
      <c r="B123" s="3" t="s">
        <v>12</v>
      </c>
    </row>
    <row r="124" spans="1:2" ht="65" thickBot="1" x14ac:dyDescent="0.25">
      <c r="A124" s="4">
        <v>0</v>
      </c>
      <c r="B124" s="5" t="s">
        <v>13</v>
      </c>
    </row>
    <row r="125" spans="1:2" ht="97" thickBot="1" x14ac:dyDescent="0.25">
      <c r="A125" s="4">
        <v>1</v>
      </c>
      <c r="B125" s="5" t="s">
        <v>14</v>
      </c>
    </row>
    <row r="126" spans="1:2" ht="49" thickBot="1" x14ac:dyDescent="0.25">
      <c r="A126" s="4">
        <v>2</v>
      </c>
      <c r="B126" s="5" t="s">
        <v>15</v>
      </c>
    </row>
    <row r="127" spans="1:2" ht="81" thickBot="1" x14ac:dyDescent="0.25">
      <c r="A127" s="4">
        <v>3</v>
      </c>
      <c r="B127" s="5" t="s">
        <v>16</v>
      </c>
    </row>
    <row r="128" spans="1:2" ht="129" thickBot="1" x14ac:dyDescent="0.25">
      <c r="A128" s="4">
        <v>4</v>
      </c>
      <c r="B128" s="5" t="s">
        <v>17</v>
      </c>
    </row>
    <row r="129" spans="1:2" ht="81" thickBot="1" x14ac:dyDescent="0.25">
      <c r="A129" s="4">
        <v>5</v>
      </c>
      <c r="B129" s="5" t="s">
        <v>18</v>
      </c>
    </row>
  </sheetData>
  <pageMargins left="0.7" right="0.7" top="0.75" bottom="0.75" header="0.3" footer="0.3"/>
  <pageSetup orientation="portrait" horizontalDpi="0"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060C-369E-154E-94C3-310C413DCD9B}">
  <dimension ref="A1"/>
  <sheetViews>
    <sheetView topLeftCell="A8" workbookViewId="0">
      <selection activeCell="J18" sqref="J18"/>
    </sheetView>
  </sheetViews>
  <sheetFormatPr baseColWidth="10" defaultRowHeight="16" x14ac:dyDescent="0.2"/>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8A929-F991-5043-8EF7-2C939FEC83AB}">
  <dimension ref="A1"/>
  <sheetViews>
    <sheetView workbookViewId="0">
      <selection activeCell="H15" sqref="H15"/>
    </sheetView>
  </sheetViews>
  <sheetFormatPr baseColWidth="10" defaultRowHeight="16" x14ac:dyDescent="0.2"/>
  <sheetData/>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 of SJC buildout data</vt:lpstr>
      <vt:lpstr>SJC parcels category pie chrt</vt:lpstr>
      <vt:lpstr>SJC Acres category pie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symons</dc:creator>
  <cp:lastModifiedBy>joe symons</cp:lastModifiedBy>
  <cp:lastPrinted>2021-01-09T18:51:00Z</cp:lastPrinted>
  <dcterms:created xsi:type="dcterms:W3CDTF">2019-06-21T23:09:14Z</dcterms:created>
  <dcterms:modified xsi:type="dcterms:W3CDTF">2021-10-17T21:26:21Z</dcterms:modified>
</cp:coreProperties>
</file>